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학년도입학전형\2016내신성적산출표\"/>
    </mc:Choice>
  </mc:AlternateContent>
  <workbookProtection workbookPassword="CC73" lockStructure="1"/>
  <bookViews>
    <workbookView xWindow="360" yWindow="60" windowWidth="28035" windowHeight="12555"/>
  </bookViews>
  <sheets>
    <sheet name="2016김천고 교과성적산출표" sheetId="1" r:id="rId1"/>
  </sheets>
  <definedNames>
    <definedName name="_xlnm.Print_Area" localSheetId="0">'2016김천고 교과성적산출표'!$A$1:$Q$29</definedName>
  </definedNames>
  <calcPr calcId="15251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J19" i="1"/>
  <c r="J18" i="1"/>
  <c r="J17" i="1"/>
  <c r="J16" i="1"/>
  <c r="J15" i="1"/>
  <c r="F19" i="1"/>
  <c r="F18" i="1"/>
  <c r="F17" i="1"/>
  <c r="F16" i="1"/>
  <c r="F15" i="1"/>
  <c r="J11" i="1"/>
  <c r="J10" i="1"/>
  <c r="J9" i="1"/>
  <c r="J8" i="1"/>
  <c r="J7" i="1"/>
  <c r="F11" i="1"/>
  <c r="F10" i="1"/>
  <c r="F9" i="1"/>
  <c r="F8" i="1"/>
  <c r="F7" i="1"/>
  <c r="O15" i="1" l="1"/>
  <c r="O19" i="1"/>
  <c r="O22" i="1"/>
  <c r="O25" i="1"/>
  <c r="O24" i="1"/>
  <c r="O16" i="1"/>
  <c r="O18" i="1"/>
  <c r="O23" i="1"/>
  <c r="O17" i="1"/>
  <c r="O21" i="1"/>
  <c r="O13" i="1" l="1"/>
</calcChain>
</file>

<file path=xl/sharedStrings.xml><?xml version="1.0" encoding="utf-8"?>
<sst xmlns="http://schemas.openxmlformats.org/spreadsheetml/2006/main" count="92" uniqueCount="60">
  <si>
    <t>A</t>
  </si>
  <si>
    <t>김천고등학교 2016학년도 신입생 교과 성적 산출표</t>
    <phoneticPr fontId="4" type="noConversion"/>
  </si>
  <si>
    <t>1
학
년</t>
    <phoneticPr fontId="4" type="noConversion"/>
  </si>
  <si>
    <t>중학교</t>
    <phoneticPr fontId="4" type="noConversion"/>
  </si>
  <si>
    <t>성취도</t>
    <phoneticPr fontId="4" type="noConversion"/>
  </si>
  <si>
    <t>득점</t>
    <phoneticPr fontId="4" type="noConversion"/>
  </si>
  <si>
    <t>성취도</t>
    <phoneticPr fontId="4" type="noConversion"/>
  </si>
  <si>
    <t>득점</t>
    <phoneticPr fontId="4" type="noConversion"/>
  </si>
  <si>
    <t>A</t>
    <phoneticPr fontId="4" type="noConversion"/>
  </si>
  <si>
    <t>학   번</t>
    <phoneticPr fontId="4" type="noConversion"/>
  </si>
  <si>
    <t>A</t>
    <phoneticPr fontId="4" type="noConversion"/>
  </si>
  <si>
    <t>A</t>
    <phoneticPr fontId="4" type="noConversion"/>
  </si>
  <si>
    <t>성   명</t>
    <phoneticPr fontId="4" type="noConversion"/>
  </si>
  <si>
    <t>2
학
년</t>
    <phoneticPr fontId="4" type="noConversion"/>
  </si>
  <si>
    <t>총점</t>
    <phoneticPr fontId="4" type="noConversion"/>
  </si>
  <si>
    <t>성취도</t>
    <phoneticPr fontId="4" type="noConversion"/>
  </si>
  <si>
    <t>A</t>
    <phoneticPr fontId="4" type="noConversion"/>
  </si>
  <si>
    <t>교
과
별</t>
    <phoneticPr fontId="4" type="noConversion"/>
  </si>
  <si>
    <t>사회 (20점)</t>
    <phoneticPr fontId="4" type="noConversion"/>
  </si>
  <si>
    <t>수학 (80점)</t>
    <phoneticPr fontId="4" type="noConversion"/>
  </si>
  <si>
    <t>과학 (20점)</t>
    <phoneticPr fontId="4" type="noConversion"/>
  </si>
  <si>
    <t>영어 (80점)</t>
    <phoneticPr fontId="4" type="noConversion"/>
  </si>
  <si>
    <t>3
학
년</t>
    <phoneticPr fontId="4" type="noConversion"/>
  </si>
  <si>
    <t>학
기
별</t>
    <phoneticPr fontId="4" type="noConversion"/>
  </si>
  <si>
    <t>1학년 1학기 (12점)</t>
    <phoneticPr fontId="4" type="noConversion"/>
  </si>
  <si>
    <t>성취도</t>
    <phoneticPr fontId="4" type="noConversion"/>
  </si>
  <si>
    <t>득점</t>
    <phoneticPr fontId="4" type="noConversion"/>
  </si>
  <si>
    <t>1학년 2학기 (12점)</t>
    <phoneticPr fontId="4" type="noConversion"/>
  </si>
  <si>
    <t>2학년 1학기 (48점)</t>
    <phoneticPr fontId="4" type="noConversion"/>
  </si>
  <si>
    <t>2학년 2학기 (48점)</t>
    <phoneticPr fontId="4" type="noConversion"/>
  </si>
  <si>
    <t>3학년 1학기 (120점)</t>
    <phoneticPr fontId="4" type="noConversion"/>
  </si>
  <si>
    <t>A</t>
    <phoneticPr fontId="2" type="noConversion"/>
  </si>
  <si>
    <t>교과(배점)</t>
    <phoneticPr fontId="4" type="noConversion"/>
  </si>
  <si>
    <t>교과(배점)</t>
    <phoneticPr fontId="4" type="noConversion"/>
  </si>
  <si>
    <t>국어(2)</t>
    <phoneticPr fontId="4" type="noConversion"/>
  </si>
  <si>
    <t>사회(1)</t>
    <phoneticPr fontId="4" type="noConversion"/>
  </si>
  <si>
    <t>수학(4)</t>
    <phoneticPr fontId="4" type="noConversion"/>
  </si>
  <si>
    <t>과학(1)</t>
    <phoneticPr fontId="4" type="noConversion"/>
  </si>
  <si>
    <t>영어(4)</t>
    <phoneticPr fontId="4" type="noConversion"/>
  </si>
  <si>
    <t>국어(8)</t>
    <phoneticPr fontId="4" type="noConversion"/>
  </si>
  <si>
    <t>사회(4)</t>
    <phoneticPr fontId="4" type="noConversion"/>
  </si>
  <si>
    <t>수학(16)</t>
    <phoneticPr fontId="4" type="noConversion"/>
  </si>
  <si>
    <t>과학(4)</t>
    <phoneticPr fontId="4" type="noConversion"/>
  </si>
  <si>
    <t>영어(16)</t>
    <phoneticPr fontId="4" type="noConversion"/>
  </si>
  <si>
    <t>사회(10)</t>
    <phoneticPr fontId="4" type="noConversion"/>
  </si>
  <si>
    <t>수학(40)</t>
    <phoneticPr fontId="4" type="noConversion"/>
  </si>
  <si>
    <t>과학(10)</t>
    <phoneticPr fontId="4" type="noConversion"/>
  </si>
  <si>
    <t>영어(40)</t>
    <phoneticPr fontId="4" type="noConversion"/>
  </si>
  <si>
    <t>1학년 1학기 교과성적 입력</t>
  </si>
  <si>
    <t>1학년 2학기 교과성적 입력</t>
  </si>
  <si>
    <t>2학년 1학기 교과성적 입력</t>
  </si>
  <si>
    <t>2학년 2학기 교과성적 입력</t>
  </si>
  <si>
    <t>3학년 1학기 교과성적 입력</t>
  </si>
  <si>
    <t>A</t>
    <phoneticPr fontId="4" type="noConversion"/>
  </si>
  <si>
    <t>A</t>
    <phoneticPr fontId="2" type="noConversion"/>
  </si>
  <si>
    <t>국어(20)</t>
    <phoneticPr fontId="4" type="noConversion"/>
  </si>
  <si>
    <t>A</t>
    <phoneticPr fontId="2" type="noConversion"/>
  </si>
  <si>
    <t>국어 (40점)</t>
    <phoneticPr fontId="4" type="noConversion"/>
  </si>
  <si>
    <r>
      <t xml:space="preserve"> ◆ </t>
    </r>
    <r>
      <rPr>
        <b/>
        <sz val="9.5"/>
        <rFont val="맑은 고딕"/>
        <family val="3"/>
        <charset val="129"/>
      </rPr>
      <t>입력 방법</t>
    </r>
    <r>
      <rPr>
        <sz val="9.5"/>
        <rFont val="맑은 고딕"/>
        <family val="3"/>
        <charset val="129"/>
      </rPr>
      <t xml:space="preserve">
   1. 진한 노랑색으로 표시된 각 학년/학기의 성취도란에 
      학교생활기록부의 성적자료를 입력하면 학기별로 
      점수가 환산됩니다. (</t>
    </r>
    <r>
      <rPr>
        <sz val="9.5"/>
        <color indexed="23"/>
        <rFont val="맑은 고딕"/>
        <family val="3"/>
        <charset val="129"/>
      </rPr>
      <t>▼</t>
    </r>
    <r>
      <rPr>
        <sz val="9.5"/>
        <rFont val="맑은 고딕"/>
        <family val="3"/>
        <charset val="129"/>
      </rPr>
      <t xml:space="preserve">클릭하여 A,B,C,D,E 중 선택)
          </t>
    </r>
    <r>
      <rPr>
        <b/>
        <sz val="9.5"/>
        <rFont val="맑은 고딕"/>
        <family val="3"/>
        <charset val="129"/>
      </rPr>
      <t>A</t>
    </r>
    <r>
      <rPr>
        <sz val="9.5"/>
        <rFont val="맑은 고딕"/>
        <family val="3"/>
        <charset val="129"/>
      </rPr>
      <t xml:space="preserve">(5점), </t>
    </r>
    <r>
      <rPr>
        <b/>
        <sz val="9.5"/>
        <rFont val="맑은 고딕"/>
        <family val="3"/>
        <charset val="129"/>
      </rPr>
      <t>B</t>
    </r>
    <r>
      <rPr>
        <sz val="9.5"/>
        <rFont val="맑은 고딕"/>
        <family val="3"/>
        <charset val="129"/>
      </rPr>
      <t xml:space="preserve">(4점), </t>
    </r>
    <r>
      <rPr>
        <b/>
        <sz val="9.5"/>
        <rFont val="맑은 고딕"/>
        <family val="3"/>
        <charset val="129"/>
      </rPr>
      <t>C</t>
    </r>
    <r>
      <rPr>
        <sz val="9.5"/>
        <rFont val="맑은 고딕"/>
        <family val="3"/>
        <charset val="129"/>
      </rPr>
      <t xml:space="preserve">(3점), </t>
    </r>
    <r>
      <rPr>
        <b/>
        <sz val="9.5"/>
        <rFont val="맑은 고딕"/>
        <family val="3"/>
        <charset val="129"/>
      </rPr>
      <t>D</t>
    </r>
    <r>
      <rPr>
        <sz val="9.5"/>
        <rFont val="맑은 고딕"/>
        <family val="3"/>
        <charset val="129"/>
      </rPr>
      <t xml:space="preserve">(2점), </t>
    </r>
    <r>
      <rPr>
        <b/>
        <sz val="9.5"/>
        <rFont val="맑은 고딕"/>
        <family val="3"/>
        <charset val="129"/>
      </rPr>
      <t>E</t>
    </r>
    <r>
      <rPr>
        <sz val="9.5"/>
        <rFont val="맑은 고딕"/>
        <family val="3"/>
        <charset val="129"/>
      </rPr>
      <t>(1점)
   2. 사회 성적반영순서 : 역사→사회→도덕
   3. 성적이 없을 경우: 최종 학년/학기 성적 
   4. 학번 표시 (예)
       (3학년 3반 3번인경우 =&gt; 30303)  
       (3학년 12반 17번인경우 =&gt; 31217)</t>
    </r>
    <phoneticPr fontId="4" type="noConversion"/>
  </si>
  <si>
    <r>
      <rPr>
        <sz val="8"/>
        <rFont val="바탕"/>
        <family val="1"/>
        <charset val="129"/>
      </rPr>
      <t xml:space="preserve">           전국단위모집 자율형사립고</t>
    </r>
    <r>
      <rPr>
        <sz val="11"/>
        <rFont val="바탕"/>
        <family val="1"/>
        <charset val="129"/>
      </rPr>
      <t xml:space="preserve">
        </t>
    </r>
    <r>
      <rPr>
        <b/>
        <sz val="12"/>
        <rFont val="바탕"/>
        <family val="1"/>
        <charset val="129"/>
      </rPr>
      <t>김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천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고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등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학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교</t>
    </r>
    <r>
      <rPr>
        <b/>
        <sz val="6"/>
        <rFont val="바탕"/>
        <family val="1"/>
        <charset val="129"/>
      </rPr>
      <t xml:space="preserve">
            </t>
    </r>
    <r>
      <rPr>
        <sz val="9"/>
        <rFont val="바탕"/>
        <family val="1"/>
        <charset val="129"/>
      </rPr>
      <t>www.gimcheon.hs.kr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</si>
</sst>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indexed="5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.5"/>
      <name val="맑은 고딕"/>
      <family val="3"/>
      <charset val="129"/>
      <scheme val="minor"/>
    </font>
    <font>
      <b/>
      <sz val="9.5"/>
      <name val="맑은 고딕"/>
      <family val="3"/>
      <charset val="129"/>
    </font>
    <font>
      <sz val="9.5"/>
      <name val="맑은 고딕"/>
      <family val="3"/>
      <charset val="129"/>
    </font>
    <font>
      <sz val="9.5"/>
      <color indexed="23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1"/>
      <name val="바탕"/>
      <family val="1"/>
      <charset val="129"/>
    </font>
    <font>
      <sz val="8"/>
      <name val="바탕"/>
      <family val="1"/>
      <charset val="129"/>
    </font>
    <font>
      <b/>
      <sz val="12"/>
      <name val="바탕"/>
      <family val="1"/>
      <charset val="129"/>
    </font>
    <font>
      <b/>
      <sz val="6"/>
      <name val="바탕"/>
      <family val="1"/>
      <charset val="129"/>
    </font>
    <font>
      <sz val="9"/>
      <name val="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4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1" fillId="0" borderId="5" xfId="0" applyFont="1" applyFill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1" fillId="0" borderId="28" xfId="0" applyFont="1" applyBorder="1" applyProtection="1">
      <alignment vertical="center"/>
    </xf>
    <xf numFmtId="0" fontId="0" fillId="0" borderId="26" xfId="0" applyBorder="1" applyProtection="1">
      <alignment vertical="center"/>
    </xf>
    <xf numFmtId="0" fontId="1" fillId="0" borderId="2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" fillId="0" borderId="32" xfId="0" applyFont="1" applyBorder="1" applyProtection="1">
      <alignment vertical="center"/>
    </xf>
    <xf numFmtId="176" fontId="6" fillId="0" borderId="16" xfId="0" applyNumberFormat="1" applyFont="1" applyBorder="1" applyAlignment="1" applyProtection="1">
      <alignment horizontal="right" vertical="center" indent="2"/>
    </xf>
    <xf numFmtId="176" fontId="6" fillId="0" borderId="27" xfId="0" applyNumberFormat="1" applyFont="1" applyBorder="1" applyAlignment="1" applyProtection="1">
      <alignment horizontal="right" vertical="center" indent="2"/>
    </xf>
    <xf numFmtId="176" fontId="6" fillId="0" borderId="15" xfId="0" applyNumberFormat="1" applyFont="1" applyBorder="1" applyAlignment="1" applyProtection="1">
      <alignment horizontal="right" vertical="center" indent="2"/>
    </xf>
    <xf numFmtId="176" fontId="6" fillId="0" borderId="25" xfId="0" applyNumberFormat="1" applyFont="1" applyBorder="1" applyAlignment="1" applyProtection="1">
      <alignment horizontal="right" vertical="center" indent="2"/>
    </xf>
    <xf numFmtId="176" fontId="11" fillId="0" borderId="9" xfId="0" applyNumberFormat="1" applyFont="1" applyFill="1" applyBorder="1" applyAlignment="1" applyProtection="1">
      <alignment horizontal="right" vertical="center" wrapText="1" indent="2"/>
    </xf>
    <xf numFmtId="176" fontId="11" fillId="0" borderId="16" xfId="0" applyNumberFormat="1" applyFont="1" applyFill="1" applyBorder="1" applyAlignment="1" applyProtection="1">
      <alignment horizontal="right" vertical="center" wrapText="1" indent="2"/>
    </xf>
    <xf numFmtId="176" fontId="11" fillId="0" borderId="27" xfId="0" applyNumberFormat="1" applyFont="1" applyFill="1" applyBorder="1" applyAlignment="1" applyProtection="1">
      <alignment horizontal="right" vertical="center" wrapText="1" indent="2"/>
    </xf>
    <xf numFmtId="0" fontId="0" fillId="0" borderId="0" xfId="0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12" fillId="0" borderId="26" xfId="0" applyFont="1" applyBorder="1" applyAlignment="1" applyProtection="1">
      <alignment horizontal="left" vertical="center" wrapText="1"/>
    </xf>
    <xf numFmtId="0" fontId="12" fillId="0" borderId="32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</xf>
    <xf numFmtId="176" fontId="10" fillId="7" borderId="40" xfId="0" applyNumberFormat="1" applyFont="1" applyFill="1" applyBorder="1" applyAlignment="1" applyProtection="1">
      <alignment horizontal="right" vertical="center"/>
    </xf>
    <xf numFmtId="176" fontId="10" fillId="7" borderId="41" xfId="0" applyNumberFormat="1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9" fillId="7" borderId="31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95251</xdr:colOff>
      <xdr:row>25</xdr:row>
      <xdr:rowOff>47624</xdr:rowOff>
    </xdr:from>
    <xdr:to>
      <xdr:col>12</xdr:col>
      <xdr:colOff>561976</xdr:colOff>
      <xdr:row>26</xdr:row>
      <xdr:rowOff>228599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6429374"/>
          <a:ext cx="4667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showRowColHeaders="0" tabSelected="1" zoomScaleNormal="100" workbookViewId="0">
      <selection activeCell="E24" sqref="E24"/>
    </sheetView>
  </sheetViews>
  <sheetFormatPr defaultRowHeight="16.5"/>
  <cols>
    <col min="1" max="2" width="1.25" style="38" customWidth="1"/>
    <col min="3" max="3" width="5" style="38" customWidth="1"/>
    <col min="4" max="6" width="15" style="38" customWidth="1"/>
    <col min="7" max="7" width="1.25" style="38" customWidth="1"/>
    <col min="8" max="10" width="15" style="38" customWidth="1"/>
    <col min="11" max="11" width="1.25" style="38" customWidth="1"/>
    <col min="12" max="12" width="4.375" style="38" customWidth="1"/>
    <col min="13" max="13" width="8.375" style="38" customWidth="1"/>
    <col min="14" max="14" width="8.875" style="38" customWidth="1"/>
    <col min="15" max="15" width="15" style="38" customWidth="1"/>
    <col min="16" max="17" width="1.25" style="38" customWidth="1"/>
    <col min="18" max="16384" width="9" style="38"/>
  </cols>
  <sheetData>
    <row r="1" spans="1:16" ht="7.5" customHeight="1" thickBo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.5" customHeight="1">
      <c r="A2" s="1"/>
      <c r="B2" s="3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ht="37.5" customHeight="1">
      <c r="A3" s="1"/>
      <c r="B3" s="7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8"/>
    </row>
    <row r="4" spans="1:16" ht="7.5" customHeight="1" thickBot="1">
      <c r="A4" s="9"/>
      <c r="B4" s="10"/>
      <c r="C4" s="11"/>
      <c r="D4" s="11"/>
      <c r="E4" s="105"/>
      <c r="F4" s="105"/>
      <c r="G4" s="39"/>
      <c r="H4" s="11"/>
      <c r="I4" s="105"/>
      <c r="J4" s="105"/>
      <c r="K4" s="39"/>
      <c r="L4" s="11"/>
      <c r="M4" s="11"/>
      <c r="N4" s="11"/>
      <c r="O4" s="11"/>
      <c r="P4" s="12"/>
    </row>
    <row r="5" spans="1:16" ht="22.5" customHeight="1">
      <c r="A5" s="1"/>
      <c r="B5" s="7"/>
      <c r="C5" s="50" t="s">
        <v>2</v>
      </c>
      <c r="D5" s="53" t="s">
        <v>32</v>
      </c>
      <c r="E5" s="81" t="s">
        <v>48</v>
      </c>
      <c r="F5" s="53"/>
      <c r="G5" s="4"/>
      <c r="H5" s="72" t="s">
        <v>33</v>
      </c>
      <c r="I5" s="81" t="s">
        <v>49</v>
      </c>
      <c r="J5" s="82"/>
      <c r="K5" s="13"/>
      <c r="L5" s="83" t="s">
        <v>3</v>
      </c>
      <c r="M5" s="84"/>
      <c r="N5" s="87"/>
      <c r="O5" s="88"/>
      <c r="P5" s="8"/>
    </row>
    <row r="6" spans="1:16" ht="22.5" customHeight="1">
      <c r="A6" s="1"/>
      <c r="B6" s="7"/>
      <c r="C6" s="51"/>
      <c r="D6" s="54"/>
      <c r="E6" s="40" t="s">
        <v>4</v>
      </c>
      <c r="F6" s="40" t="s">
        <v>5</v>
      </c>
      <c r="G6" s="13"/>
      <c r="H6" s="73"/>
      <c r="I6" s="40" t="s">
        <v>6</v>
      </c>
      <c r="J6" s="14" t="s">
        <v>7</v>
      </c>
      <c r="K6" s="13"/>
      <c r="L6" s="85"/>
      <c r="M6" s="86"/>
      <c r="N6" s="89"/>
      <c r="O6" s="90"/>
      <c r="P6" s="8"/>
    </row>
    <row r="7" spans="1:16" ht="22.5" customHeight="1">
      <c r="A7" s="1"/>
      <c r="B7" s="7"/>
      <c r="C7" s="51"/>
      <c r="D7" s="15" t="s">
        <v>34</v>
      </c>
      <c r="E7" s="17" t="s">
        <v>0</v>
      </c>
      <c r="F7" s="33">
        <f>2*(IF(E7="A",5,IF(E7="B",4,IF(E7="C",3,IF(E7="D",2,IF(E7="E",1,0))))))/5</f>
        <v>2</v>
      </c>
      <c r="G7" s="13"/>
      <c r="H7" s="16" t="s">
        <v>34</v>
      </c>
      <c r="I7" s="17" t="s">
        <v>8</v>
      </c>
      <c r="J7" s="31">
        <f>2*(IF(I7="A",5,IF(I7="B",4,IF(I7="C",3,IF(I7="D",2,IF(I7="E",1,0))))))/5</f>
        <v>2</v>
      </c>
      <c r="K7" s="13"/>
      <c r="L7" s="91" t="s">
        <v>9</v>
      </c>
      <c r="M7" s="92"/>
      <c r="N7" s="95"/>
      <c r="O7" s="96"/>
      <c r="P7" s="8"/>
    </row>
    <row r="8" spans="1:16" ht="22.5" customHeight="1">
      <c r="A8" s="1"/>
      <c r="B8" s="7"/>
      <c r="C8" s="51"/>
      <c r="D8" s="15" t="s">
        <v>35</v>
      </c>
      <c r="E8" s="17" t="s">
        <v>0</v>
      </c>
      <c r="F8" s="33">
        <f>1*(IF(E8="A",5,IF(E8="B",4,IF(E8="C",3,IF(E8="D",2,IF(E8="E",1,0))))))/5</f>
        <v>1</v>
      </c>
      <c r="G8" s="13"/>
      <c r="H8" s="16" t="s">
        <v>35</v>
      </c>
      <c r="I8" s="17" t="s">
        <v>10</v>
      </c>
      <c r="J8" s="31">
        <f>1*(IF(I8="A",5,IF(I8="B",4,IF(I8="C",3,IF(I8="D",2,IF(I8="E",1,0))))))/5</f>
        <v>1</v>
      </c>
      <c r="K8" s="13"/>
      <c r="L8" s="93"/>
      <c r="M8" s="94"/>
      <c r="N8" s="89"/>
      <c r="O8" s="90"/>
      <c r="P8" s="8"/>
    </row>
    <row r="9" spans="1:16" ht="22.5" customHeight="1">
      <c r="A9" s="1"/>
      <c r="B9" s="7"/>
      <c r="C9" s="51"/>
      <c r="D9" s="15" t="s">
        <v>36</v>
      </c>
      <c r="E9" s="17" t="s">
        <v>11</v>
      </c>
      <c r="F9" s="33">
        <f>4*(IF(E9="A",5,IF(E9="B",4,IF(E9="C",3,IF(E9="D",2,IF(E9="E",1,0))))))/5</f>
        <v>4</v>
      </c>
      <c r="G9" s="13"/>
      <c r="H9" s="16" t="s">
        <v>36</v>
      </c>
      <c r="I9" s="17" t="s">
        <v>11</v>
      </c>
      <c r="J9" s="31">
        <f>4*(IF(I9="A",5,IF(I9="B",4,IF(I9="C",3,IF(I9="D",2,IF(I9="E",1,0))))))/5</f>
        <v>4</v>
      </c>
      <c r="K9" s="13"/>
      <c r="L9" s="91" t="s">
        <v>12</v>
      </c>
      <c r="M9" s="92"/>
      <c r="N9" s="95"/>
      <c r="O9" s="96"/>
      <c r="P9" s="8"/>
    </row>
    <row r="10" spans="1:16" ht="22.5" customHeight="1">
      <c r="A10" s="1"/>
      <c r="B10" s="7"/>
      <c r="C10" s="51"/>
      <c r="D10" s="15" t="s">
        <v>37</v>
      </c>
      <c r="E10" s="17" t="s">
        <v>0</v>
      </c>
      <c r="F10" s="33">
        <f>1*(IF(E10="A",5,IF(E10="B",4,IF(E10="C",3,IF(E10="D",2,IF(E10="E",1,0))))))/5</f>
        <v>1</v>
      </c>
      <c r="G10" s="13"/>
      <c r="H10" s="16" t="s">
        <v>37</v>
      </c>
      <c r="I10" s="17" t="s">
        <v>11</v>
      </c>
      <c r="J10" s="31">
        <f>1*(IF(I10="A",5,IF(I10="B",4,IF(I10="C",3,IF(I10="D",2,IF(I10="E",1,0))))))/5</f>
        <v>1</v>
      </c>
      <c r="K10" s="13"/>
      <c r="L10" s="97"/>
      <c r="M10" s="98"/>
      <c r="N10" s="101"/>
      <c r="O10" s="102"/>
      <c r="P10" s="8"/>
    </row>
    <row r="11" spans="1:16" ht="22.5" customHeight="1" thickBot="1">
      <c r="A11" s="1"/>
      <c r="B11" s="7"/>
      <c r="C11" s="52"/>
      <c r="D11" s="18" t="s">
        <v>38</v>
      </c>
      <c r="E11" s="20" t="s">
        <v>11</v>
      </c>
      <c r="F11" s="34">
        <f>4*(IF(E11="A",5,IF(E11="B",4,IF(E11="C",3,IF(E11="D",2,IF(E11="E",1,0))))))/5</f>
        <v>4</v>
      </c>
      <c r="G11" s="21"/>
      <c r="H11" s="19" t="s">
        <v>38</v>
      </c>
      <c r="I11" s="20" t="s">
        <v>0</v>
      </c>
      <c r="J11" s="32">
        <f>4*(IF(I11="A",5,IF(I11="B",4,IF(I11="C",3,IF(I11="D",2,IF(I11="E",1,0))))))/5</f>
        <v>4</v>
      </c>
      <c r="K11" s="13"/>
      <c r="L11" s="99"/>
      <c r="M11" s="100"/>
      <c r="N11" s="103"/>
      <c r="O11" s="104"/>
      <c r="P11" s="8"/>
    </row>
    <row r="12" spans="1:16" ht="7.5" customHeight="1" thickBot="1">
      <c r="A12" s="1"/>
      <c r="B12" s="7"/>
      <c r="C12" s="11"/>
      <c r="D12" s="11"/>
      <c r="E12" s="22"/>
      <c r="F12" s="22"/>
      <c r="G12" s="22"/>
      <c r="H12" s="11"/>
      <c r="I12" s="22"/>
      <c r="J12" s="23"/>
      <c r="K12" s="13"/>
      <c r="L12" s="24"/>
      <c r="M12" s="24"/>
      <c r="N12" s="24"/>
      <c r="O12" s="24"/>
      <c r="P12" s="8"/>
    </row>
    <row r="13" spans="1:16" ht="22.5" customHeight="1">
      <c r="A13" s="1"/>
      <c r="B13" s="7"/>
      <c r="C13" s="50" t="s">
        <v>13</v>
      </c>
      <c r="D13" s="53" t="s">
        <v>33</v>
      </c>
      <c r="E13" s="81" t="s">
        <v>50</v>
      </c>
      <c r="F13" s="53"/>
      <c r="G13" s="4"/>
      <c r="H13" s="72" t="s">
        <v>33</v>
      </c>
      <c r="I13" s="81" t="s">
        <v>51</v>
      </c>
      <c r="J13" s="82"/>
      <c r="K13" s="13"/>
      <c r="L13" s="74" t="s">
        <v>14</v>
      </c>
      <c r="M13" s="75"/>
      <c r="N13" s="76"/>
      <c r="O13" s="68">
        <f>SUM(O15:O19)</f>
        <v>240</v>
      </c>
      <c r="P13" s="8"/>
    </row>
    <row r="14" spans="1:16" ht="22.5" customHeight="1" thickBot="1">
      <c r="A14" s="1"/>
      <c r="B14" s="7"/>
      <c r="C14" s="51"/>
      <c r="D14" s="54"/>
      <c r="E14" s="40" t="s">
        <v>15</v>
      </c>
      <c r="F14" s="40" t="s">
        <v>7</v>
      </c>
      <c r="G14" s="13"/>
      <c r="H14" s="73"/>
      <c r="I14" s="40" t="s">
        <v>15</v>
      </c>
      <c r="J14" s="14" t="s">
        <v>7</v>
      </c>
      <c r="K14" s="13"/>
      <c r="L14" s="77"/>
      <c r="M14" s="78"/>
      <c r="N14" s="79"/>
      <c r="O14" s="69"/>
      <c r="P14" s="8"/>
    </row>
    <row r="15" spans="1:16" ht="22.5" customHeight="1">
      <c r="A15" s="1"/>
      <c r="B15" s="7"/>
      <c r="C15" s="51"/>
      <c r="D15" s="15" t="s">
        <v>39</v>
      </c>
      <c r="E15" s="17" t="s">
        <v>0</v>
      </c>
      <c r="F15" s="33">
        <f>8*(IF(E15="A",5,IF(E15="B",4,IF(E15="C",3,IF(E15="D",2,IF(E15="E",1,0))))))/5</f>
        <v>8</v>
      </c>
      <c r="G15" s="13"/>
      <c r="H15" s="16" t="s">
        <v>39</v>
      </c>
      <c r="I15" s="17" t="s">
        <v>31</v>
      </c>
      <c r="J15" s="31">
        <f>8*(IF(I15="A",5,IF(I15="B",4,IF(I15="C",3,IF(I15="D",2,IF(I15="E",1,0))))))/5</f>
        <v>8</v>
      </c>
      <c r="K15" s="13"/>
      <c r="L15" s="64" t="s">
        <v>17</v>
      </c>
      <c r="M15" s="70" t="s">
        <v>57</v>
      </c>
      <c r="N15" s="70"/>
      <c r="O15" s="35">
        <f>SUM(F7,J7,F15,J15,F23)</f>
        <v>40</v>
      </c>
      <c r="P15" s="8"/>
    </row>
    <row r="16" spans="1:16" ht="22.5" customHeight="1">
      <c r="A16" s="1"/>
      <c r="B16" s="7"/>
      <c r="C16" s="51"/>
      <c r="D16" s="15" t="s">
        <v>40</v>
      </c>
      <c r="E16" s="17" t="s">
        <v>16</v>
      </c>
      <c r="F16" s="33">
        <f>4*(IF(E16="A",5,IF(E16="B",4,IF(E16="C",3,IF(E16="D",2,IF(E16="E",1,0))))))/5</f>
        <v>4</v>
      </c>
      <c r="G16" s="13"/>
      <c r="H16" s="16" t="s">
        <v>40</v>
      </c>
      <c r="I16" s="17" t="s">
        <v>0</v>
      </c>
      <c r="J16" s="31">
        <f>4*(IF(I16="A",5,IF(I16="B",4,IF(I16="C",3,IF(I16="D",2,IF(I16="E",1,0))))))/5</f>
        <v>4</v>
      </c>
      <c r="K16" s="13"/>
      <c r="L16" s="65"/>
      <c r="M16" s="71" t="s">
        <v>18</v>
      </c>
      <c r="N16" s="71"/>
      <c r="O16" s="36">
        <f>SUM(F8,J8,F16,J16,F24)</f>
        <v>20</v>
      </c>
      <c r="P16" s="8"/>
    </row>
    <row r="17" spans="1:22" ht="22.5" customHeight="1">
      <c r="A17" s="1"/>
      <c r="B17" s="7"/>
      <c r="C17" s="51"/>
      <c r="D17" s="15" t="s">
        <v>41</v>
      </c>
      <c r="E17" s="17" t="s">
        <v>8</v>
      </c>
      <c r="F17" s="33">
        <f>16*(IF(E17="A",5,IF(E17="B",4,IF(E17="C",3,IF(E17="D",2,IF(E17="E",1,0))))))/5</f>
        <v>16</v>
      </c>
      <c r="G17" s="13"/>
      <c r="H17" s="16" t="s">
        <v>41</v>
      </c>
      <c r="I17" s="17" t="s">
        <v>0</v>
      </c>
      <c r="J17" s="31">
        <f>16*(IF(I17="A",5,IF(I17="B",4,IF(I17="C",3,IF(I17="D",2,IF(I17="E",1,0))))))/5</f>
        <v>16</v>
      </c>
      <c r="K17" s="13"/>
      <c r="L17" s="65"/>
      <c r="M17" s="71" t="s">
        <v>19</v>
      </c>
      <c r="N17" s="71"/>
      <c r="O17" s="36">
        <f>SUM(F9,J9,F17,J17,F25)</f>
        <v>80</v>
      </c>
      <c r="P17" s="8"/>
    </row>
    <row r="18" spans="1:22" ht="22.5" customHeight="1">
      <c r="A18" s="1"/>
      <c r="B18" s="7"/>
      <c r="C18" s="51"/>
      <c r="D18" s="15" t="s">
        <v>42</v>
      </c>
      <c r="E18" s="17" t="s">
        <v>8</v>
      </c>
      <c r="F18" s="33">
        <f>4*(IF(E18="A",5,IF(E18="B",4,IF(E18="C",3,IF(E18="D",2,IF(E18="E",1,0))))))/5</f>
        <v>4</v>
      </c>
      <c r="G18" s="13"/>
      <c r="H18" s="16" t="s">
        <v>42</v>
      </c>
      <c r="I18" s="17" t="s">
        <v>0</v>
      </c>
      <c r="J18" s="31">
        <f>4*(IF(I18="A",5,IF(I18="B",4,IF(I18="C",3,IF(I18="D",2,IF(I18="E",1,0))))))/5</f>
        <v>4</v>
      </c>
      <c r="K18" s="13"/>
      <c r="L18" s="65"/>
      <c r="M18" s="71" t="s">
        <v>20</v>
      </c>
      <c r="N18" s="71"/>
      <c r="O18" s="36">
        <f>SUM(F10,J10,F18,J18,F26)</f>
        <v>20</v>
      </c>
      <c r="P18" s="8"/>
    </row>
    <row r="19" spans="1:22" ht="22.5" customHeight="1" thickBot="1">
      <c r="A19" s="1"/>
      <c r="B19" s="7"/>
      <c r="C19" s="52"/>
      <c r="D19" s="18" t="s">
        <v>43</v>
      </c>
      <c r="E19" s="20" t="s">
        <v>53</v>
      </c>
      <c r="F19" s="34">
        <f>16*(IF(E19="A",5,IF(E19="B",4,IF(E19="C",3,IF(E19="D",2,IF(E19="E",1,0))))))/5</f>
        <v>16</v>
      </c>
      <c r="G19" s="21"/>
      <c r="H19" s="19" t="s">
        <v>43</v>
      </c>
      <c r="I19" s="20" t="s">
        <v>54</v>
      </c>
      <c r="J19" s="32">
        <f>16*(IF(I19="A",5,IF(I19="B",4,IF(I19="C",3,IF(I19="D",2,IF(I19="E",1,0))))))/5</f>
        <v>16</v>
      </c>
      <c r="K19" s="13"/>
      <c r="L19" s="66"/>
      <c r="M19" s="80" t="s">
        <v>21</v>
      </c>
      <c r="N19" s="80"/>
      <c r="O19" s="37">
        <f>SUM(F11,J11,F19,J19,F27)</f>
        <v>80</v>
      </c>
      <c r="P19" s="8"/>
    </row>
    <row r="20" spans="1:22" ht="7.5" customHeight="1" thickBot="1">
      <c r="A20" s="1"/>
      <c r="B20" s="7"/>
      <c r="C20" s="11"/>
      <c r="D20" s="11"/>
      <c r="E20" s="22"/>
      <c r="F20" s="22"/>
      <c r="G20" s="11"/>
      <c r="H20" s="11"/>
      <c r="I20" s="22"/>
      <c r="J20" s="23"/>
      <c r="K20" s="13"/>
      <c r="L20" s="11"/>
      <c r="M20" s="11"/>
      <c r="N20" s="11"/>
      <c r="O20" s="11"/>
      <c r="P20" s="25"/>
    </row>
    <row r="21" spans="1:22" ht="22.5" customHeight="1">
      <c r="A21" s="1"/>
      <c r="B21" s="7"/>
      <c r="C21" s="50" t="s">
        <v>22</v>
      </c>
      <c r="D21" s="53" t="s">
        <v>33</v>
      </c>
      <c r="E21" s="81" t="s">
        <v>52</v>
      </c>
      <c r="F21" s="82"/>
      <c r="G21" s="13"/>
      <c r="H21" s="55" t="s">
        <v>58</v>
      </c>
      <c r="I21" s="56"/>
      <c r="J21" s="57"/>
      <c r="K21" s="13"/>
      <c r="L21" s="64" t="s">
        <v>23</v>
      </c>
      <c r="M21" s="67" t="s">
        <v>24</v>
      </c>
      <c r="N21" s="67"/>
      <c r="O21" s="35">
        <f>SUM(F7:F11)</f>
        <v>12</v>
      </c>
      <c r="P21" s="8"/>
    </row>
    <row r="22" spans="1:22" ht="22.5" customHeight="1">
      <c r="A22" s="1"/>
      <c r="B22" s="7"/>
      <c r="C22" s="51"/>
      <c r="D22" s="54"/>
      <c r="E22" s="40" t="s">
        <v>25</v>
      </c>
      <c r="F22" s="14" t="s">
        <v>26</v>
      </c>
      <c r="G22" s="13"/>
      <c r="H22" s="58"/>
      <c r="I22" s="59"/>
      <c r="J22" s="60"/>
      <c r="K22" s="13"/>
      <c r="L22" s="65"/>
      <c r="M22" s="48" t="s">
        <v>27</v>
      </c>
      <c r="N22" s="48"/>
      <c r="O22" s="36">
        <f>SUM(J7:J11)</f>
        <v>12</v>
      </c>
      <c r="P22" s="8"/>
    </row>
    <row r="23" spans="1:22" ht="22.5" customHeight="1">
      <c r="A23" s="1"/>
      <c r="B23" s="7"/>
      <c r="C23" s="51"/>
      <c r="D23" s="15" t="s">
        <v>55</v>
      </c>
      <c r="E23" s="17" t="s">
        <v>0</v>
      </c>
      <c r="F23" s="31">
        <f>20*(IF(E23="A",5,IF(E23="B",4,IF(E23="C",3,IF(E23="D",2,IF(E23="E",1,0))))))/5</f>
        <v>20</v>
      </c>
      <c r="G23" s="13"/>
      <c r="H23" s="58"/>
      <c r="I23" s="59"/>
      <c r="J23" s="60"/>
      <c r="K23" s="13"/>
      <c r="L23" s="65"/>
      <c r="M23" s="48" t="s">
        <v>28</v>
      </c>
      <c r="N23" s="48"/>
      <c r="O23" s="36">
        <f>SUM(F15:F19)</f>
        <v>48</v>
      </c>
      <c r="P23" s="8"/>
    </row>
    <row r="24" spans="1:22" ht="22.5" customHeight="1">
      <c r="A24" s="1"/>
      <c r="B24" s="7"/>
      <c r="C24" s="51"/>
      <c r="D24" s="15" t="s">
        <v>44</v>
      </c>
      <c r="E24" s="17" t="s">
        <v>0</v>
      </c>
      <c r="F24" s="31">
        <f>10*(IF(E24="A",5,IF(E24="B",4,IF(E24="C",3,IF(E24="D",2,IF(E24="E",1,0))))))/5</f>
        <v>10</v>
      </c>
      <c r="G24" s="13"/>
      <c r="H24" s="58"/>
      <c r="I24" s="59"/>
      <c r="J24" s="60"/>
      <c r="K24" s="13"/>
      <c r="L24" s="65"/>
      <c r="M24" s="48" t="s">
        <v>29</v>
      </c>
      <c r="N24" s="48"/>
      <c r="O24" s="36">
        <f>SUM(J15:J19)</f>
        <v>48</v>
      </c>
      <c r="P24" s="8"/>
    </row>
    <row r="25" spans="1:22" ht="22.5" customHeight="1" thickBot="1">
      <c r="A25" s="1"/>
      <c r="B25" s="7"/>
      <c r="C25" s="51"/>
      <c r="D25" s="15" t="s">
        <v>45</v>
      </c>
      <c r="E25" s="17" t="s">
        <v>56</v>
      </c>
      <c r="F25" s="31">
        <f>40*(IF(E25="A",5,IF(E25="B",4,IF(E25="C",3,IF(E25="D",2,IF(E25="E",1,0))))))/5</f>
        <v>40</v>
      </c>
      <c r="G25" s="13"/>
      <c r="H25" s="58"/>
      <c r="I25" s="59"/>
      <c r="J25" s="60"/>
      <c r="K25" s="13"/>
      <c r="L25" s="66"/>
      <c r="M25" s="49" t="s">
        <v>30</v>
      </c>
      <c r="N25" s="49"/>
      <c r="O25" s="37">
        <f>SUM(F23:F27)</f>
        <v>120</v>
      </c>
      <c r="P25" s="8"/>
    </row>
    <row r="26" spans="1:22" ht="22.5" customHeight="1">
      <c r="A26" s="1"/>
      <c r="B26" s="7"/>
      <c r="C26" s="51"/>
      <c r="D26" s="15" t="s">
        <v>46</v>
      </c>
      <c r="E26" s="17" t="s">
        <v>0</v>
      </c>
      <c r="F26" s="31">
        <f>10*(IF(E26="A",5,IF(E26="B",4,IF(E26="C",3,IF(E26="D",2,IF(E26="E",1,0))))))/5</f>
        <v>10</v>
      </c>
      <c r="G26" s="13"/>
      <c r="H26" s="58"/>
      <c r="I26" s="59"/>
      <c r="J26" s="60"/>
      <c r="K26" s="13"/>
      <c r="L26" s="41" t="s">
        <v>59</v>
      </c>
      <c r="M26" s="42"/>
      <c r="N26" s="42"/>
      <c r="O26" s="43"/>
      <c r="P26" s="8"/>
    </row>
    <row r="27" spans="1:22" ht="22.5" customHeight="1" thickBot="1">
      <c r="A27" s="1"/>
      <c r="B27" s="7"/>
      <c r="C27" s="52"/>
      <c r="D27" s="18" t="s">
        <v>47</v>
      </c>
      <c r="E27" s="20" t="s">
        <v>0</v>
      </c>
      <c r="F27" s="32">
        <f>40*(IF(E27="A",5,IF(E27="B",4,IF(E27="C",3,IF(E27="D",2,IF(E27="E",1,0))))))/5</f>
        <v>40</v>
      </c>
      <c r="G27" s="13"/>
      <c r="H27" s="61"/>
      <c r="I27" s="62"/>
      <c r="J27" s="63"/>
      <c r="K27" s="13"/>
      <c r="L27" s="44"/>
      <c r="M27" s="45"/>
      <c r="N27" s="45"/>
      <c r="O27" s="46"/>
      <c r="P27" s="8"/>
      <c r="S27" s="106"/>
      <c r="T27" s="106"/>
      <c r="U27" s="106"/>
      <c r="V27" s="106"/>
    </row>
    <row r="28" spans="1:22" ht="7.5" customHeight="1" thickBot="1">
      <c r="A28" s="1"/>
      <c r="B28" s="26"/>
      <c r="C28" s="27"/>
      <c r="D28" s="27"/>
      <c r="E28" s="28"/>
      <c r="F28" s="21"/>
      <c r="G28" s="21"/>
      <c r="H28" s="27"/>
      <c r="I28" s="21"/>
      <c r="J28" s="29"/>
      <c r="K28" s="21"/>
      <c r="L28" s="27"/>
      <c r="M28" s="27"/>
      <c r="N28" s="27"/>
      <c r="O28" s="27"/>
      <c r="P28" s="30"/>
      <c r="S28" s="106"/>
      <c r="T28" s="106"/>
      <c r="U28" s="106"/>
      <c r="V28" s="106"/>
    </row>
    <row r="29" spans="1:22" ht="7.5" customHeight="1"/>
  </sheetData>
  <sheetProtection password="CC73" sheet="1" objects="1" scenarios="1" selectLockedCells="1"/>
  <protectedRanges>
    <protectedRange sqref="N14:O14" name="범위4"/>
    <protectedRange sqref="E7:E11 E23:E27 I15:I19 I7:I11 E15:E19" name="범위1"/>
  </protectedRanges>
  <mergeCells count="38">
    <mergeCell ref="E21:F21"/>
    <mergeCell ref="E13:F13"/>
    <mergeCell ref="E4:F4"/>
    <mergeCell ref="I4:J4"/>
    <mergeCell ref="C5:C11"/>
    <mergeCell ref="D5:D6"/>
    <mergeCell ref="H5:H6"/>
    <mergeCell ref="I5:J5"/>
    <mergeCell ref="E5:F5"/>
    <mergeCell ref="L5:M6"/>
    <mergeCell ref="N5:O6"/>
    <mergeCell ref="L7:M8"/>
    <mergeCell ref="N7:O8"/>
    <mergeCell ref="L9:M11"/>
    <mergeCell ref="N9:O11"/>
    <mergeCell ref="M18:N18"/>
    <mergeCell ref="C13:C19"/>
    <mergeCell ref="D13:D14"/>
    <mergeCell ref="H13:H14"/>
    <mergeCell ref="L13:N14"/>
    <mergeCell ref="M19:N19"/>
    <mergeCell ref="I13:J13"/>
    <mergeCell ref="L26:O27"/>
    <mergeCell ref="C3:O3"/>
    <mergeCell ref="M23:N23"/>
    <mergeCell ref="M24:N24"/>
    <mergeCell ref="M25:N25"/>
    <mergeCell ref="C21:C27"/>
    <mergeCell ref="D21:D22"/>
    <mergeCell ref="H21:J27"/>
    <mergeCell ref="L21:L25"/>
    <mergeCell ref="M21:N21"/>
    <mergeCell ref="M22:N22"/>
    <mergeCell ref="O13:O14"/>
    <mergeCell ref="L15:L19"/>
    <mergeCell ref="M15:N15"/>
    <mergeCell ref="M16:N16"/>
    <mergeCell ref="M17:N17"/>
  </mergeCells>
  <phoneticPr fontId="2" type="noConversion"/>
  <dataValidations count="1">
    <dataValidation type="list" allowBlank="1" showInputMessage="1" showErrorMessage="1" errorTitle="성취도" error="대문자 A,B,C,D,E 중에서만 입력가능합니다." sqref="E23:E27 E7:E11 I7:I11 E15:E19 I15:I19">
      <formula1>"A,B,C,D,E"</formula1>
    </dataValidation>
  </dataValidations>
  <pageMargins left="0.31496062992125984" right="0.31496062992125984" top="0.35433070866141736" bottom="0.35433070866141736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2016김천고 교과성적산출표</vt:lpstr>
      <vt:lpstr>'2016김천고 교과성적산출표'!Print_Area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2015-06-10T07:51:28Z</cp:lastPrinted>
  <dcterms:created xsi:type="dcterms:W3CDTF">2015-06-09T11:52:08Z</dcterms:created>
  <dcterms:modified xsi:type="dcterms:W3CDTF">2015-06-10T07:53:10Z</dcterms:modified>
</cp:coreProperties>
</file>